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1er Trim Transp Mpal -DIF- 2020\Inf Presupuestaria\"/>
    </mc:Choice>
  </mc:AlternateContent>
  <xr:revisionPtr revIDLastSave="0" documentId="13_ncr:1_{AAFC1564-254E-4B70-BDB9-5A12FF1D575A}" xr6:coauthVersionLast="45" xr6:coauthVersionMax="45" xr10:uidLastSave="{00000000-0000-0000-0000-000000000000}"/>
  <bookViews>
    <workbookView xWindow="-110" yWindow="-110" windowWidth="19420" windowHeight="10420" tabRatio="885" xr2:uid="{00000000-000D-0000-FFFF-FFFF00000000}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6" i="6"/>
  <c r="H75" i="6"/>
  <c r="H73" i="6"/>
  <c r="H68" i="6"/>
  <c r="H67" i="6"/>
  <c r="H61" i="6"/>
  <c r="H60" i="6"/>
  <c r="H59" i="6"/>
  <c r="H52" i="6"/>
  <c r="H51" i="6"/>
  <c r="H40" i="6"/>
  <c r="H36" i="6"/>
  <c r="H11" i="6"/>
  <c r="E76" i="6"/>
  <c r="E75" i="6"/>
  <c r="E74" i="6"/>
  <c r="H74" i="6" s="1"/>
  <c r="E73" i="6"/>
  <c r="E72" i="6"/>
  <c r="H72" i="6" s="1"/>
  <c r="E71" i="6"/>
  <c r="H71" i="6" s="1"/>
  <c r="E70" i="6"/>
  <c r="H70" i="6" s="1"/>
  <c r="E68" i="6"/>
  <c r="E67" i="6"/>
  <c r="E66" i="6"/>
  <c r="H66" i="6" s="1"/>
  <c r="E64" i="6"/>
  <c r="H64" i="6" s="1"/>
  <c r="E63" i="6"/>
  <c r="H63" i="6" s="1"/>
  <c r="E62" i="6"/>
  <c r="H62" i="6" s="1"/>
  <c r="E61" i="6"/>
  <c r="E60" i="6"/>
  <c r="E59" i="6"/>
  <c r="E58" i="6"/>
  <c r="H58" i="6" s="1"/>
  <c r="E56" i="6"/>
  <c r="H56" i="6" s="1"/>
  <c r="E55" i="6"/>
  <c r="H55" i="6" s="1"/>
  <c r="E54" i="6"/>
  <c r="H54" i="6" s="1"/>
  <c r="E52" i="6"/>
  <c r="E51" i="6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E39" i="6"/>
  <c r="H39" i="6" s="1"/>
  <c r="E38" i="6"/>
  <c r="H38" i="6" s="1"/>
  <c r="E37" i="6"/>
  <c r="H37" i="6" s="1"/>
  <c r="E36" i="6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C33" i="6"/>
  <c r="C23" i="6"/>
  <c r="C13" i="6"/>
  <c r="C5" i="6"/>
  <c r="E43" i="6" l="1"/>
  <c r="H43" i="6" s="1"/>
  <c r="E33" i="6"/>
  <c r="H33" i="6" s="1"/>
  <c r="E23" i="6"/>
  <c r="H23" i="6" s="1"/>
  <c r="E13" i="6"/>
  <c r="H13" i="6" s="1"/>
  <c r="D77" i="6"/>
  <c r="G77" i="6"/>
  <c r="F77" i="6"/>
  <c r="C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<sst xmlns="http://schemas.openxmlformats.org/spreadsheetml/2006/main" count="85" uniqueCount="85">
  <si>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</si>
  <si>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</si>
  <si>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</si>
  <si>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</si>
  <si>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</si>
  <si>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</si>
  <si>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</si>
  <si>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</si>
  <si>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</si>
  <si>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</si>
  <si>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</si>
  <si>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</si>
  <si>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</si>
  <si>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</si>
  <si>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</si>
  <si>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</si>
  <si>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</si>
  <si>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</si>
  <si>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</si>
  <si>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</si>
  <si>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</si>
  <si>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</si>
  <si>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</si>
  <si>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</si>
  <si>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</si>
  <si>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</si>
  <si>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</si>
  <si>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</si>
  <si>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</si>
  <si>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</si>
  <si>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</si>
  <si>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</si>
  <si>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</si>
  <si>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</si>
  <si>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</si>
  <si>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</si>
  <si>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</si>
  <si>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</si>
  <si>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</si>
  <si>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</si>
  <si>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</si>
  <si>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</si>
  <si>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</si>
  <si>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</si>
  <si>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</si>
  <si>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</si>
  <si>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</si>
  <si>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</si>
  <si>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</si>
  <si>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</si>
  <si>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</si>
  <si>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</si>
  <si>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</si>
  <si>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</si>
  <si>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</si>
  <si>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</si>
  <si>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</si>
  <si>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</si>
  <si>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</si>
  <si>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</si>
  <si>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</si>
  <si>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</si>
  <si>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</si>
  <si>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</si>
  <si>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</si>
  <si>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</si>
  <si>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</si>
  <si>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</si>
  <si>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</si>
  <si>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</si>
  <si>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</si>
  <si>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</si>
  <si>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</si>
  <si>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</si>
  <si>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</si>
  <si>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</si>
  <si>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</si>
  <si>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</si>
  <si>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</si>
  <si>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</si>
  <si>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</si>
  <si>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</si>
  <si>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</si>
  <si>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</si>
  <si>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SISTEMA PARA EL DESARROLLO INTEGRAL DE LA FAMILIA DEL MUNICIPIO COMONFORT, GTO.
ESTADO ANALÍTICO DEL EJERCICIO DEL PRESUPUESTO DE EGRESOS
Clasificación por Objeto del Gasto (Capítulo y Concepto)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</si>
</sst>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7" fillId="4" borderId="8" xfId="9" applyNumberFormat="1" applyFont="1" applyFill="1" applyBorder="1" applyAlignment="1">
      <alignment horizontal="center" vertical="center" wrapText="1"/>
    </xf>
    <xf numFmtId="0" fontId="7" fillId="4" borderId="8" xfId="9" applyNumberFormat="1" applyFont="1" applyFill="1" applyBorder="1" applyAlignment="1">
      <alignment horizontal="center" vertical="center" wrapText="1"/>
    </xf>
    <xf numFmtId="0" fontId="9" fillId="2" borderId="9" xfId="9" applyFont="1" applyFill="1" applyBorder="1" applyAlignment="1" applyProtection="1">
      <alignment horizontal="center" vertical="center" wrapText="1"/>
      <protection locked="0"/>
    </xf>
    <xf numFmtId="0" fontId="9" fillId="2" borderId="10" xfId="9" applyFont="1" applyFill="1" applyBorder="1" applyAlignment="1" applyProtection="1">
      <alignment horizontal="center" vertical="center" wrapText="1"/>
      <protection locked="0"/>
    </xf>
    <xf numFmtId="0" fontId="9" fillId="2" borderId="11" xfId="9" applyFont="1" applyFill="1" applyBorder="1" applyAlignment="1" applyProtection="1">
      <alignment horizontal="center" vertical="center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  <xf numFmtId="0" fontId="7" fillId="4" borderId="11" xfId="9" applyFont="1" applyFill="1" applyBorder="1" applyAlignment="1" applyProtection="1">
      <alignment horizontal="center" vertical="center" wrapText="1"/>
      <protection locked="0"/>
    </xf>
    <xf numFmtId="4" fontId="7" fillId="4" borderId="13" xfId="9" applyNumberFormat="1" applyFont="1" applyFill="1" applyBorder="1" applyAlignment="1">
      <alignment horizontal="center" vertical="center" wrapText="1"/>
    </xf>
    <xf numFmtId="4" fontId="7" fillId="4" borderId="14" xfId="9" applyNumberFormat="1" applyFont="1" applyFill="1" applyBorder="1" applyAlignment="1">
      <alignment horizontal="center" vertical="center" wrapText="1"/>
    </xf>
    <xf numFmtId="0" fontId="7" fillId="3" borderId="2" xfId="9" applyFont="1" applyFill="1" applyBorder="1" applyAlignment="1">
      <alignment horizontal="center" vertical="center"/>
    </xf>
    <xf numFmtId="0" fontId="7" fillId="3" borderId="3" xfId="9" applyFont="1" applyFill="1" applyBorder="1" applyAlignment="1">
      <alignment horizontal="center" vertical="center"/>
    </xf>
    <xf numFmtId="0" fontId="7" fillId="3" borderId="1" xfId="9" applyFont="1" applyFill="1" applyBorder="1" applyAlignment="1">
      <alignment horizontal="center" vertical="center"/>
    </xf>
    <xf numFmtId="0" fontId="7" fillId="3" borderId="4" xfId="9" applyFont="1" applyFill="1" applyBorder="1" applyAlignment="1">
      <alignment horizontal="center" vertical="center"/>
    </xf>
    <xf numFmtId="0" fontId="7" fillId="3" borderId="5" xfId="9" applyFont="1" applyFill="1" applyBorder="1" applyAlignment="1">
      <alignment horizontal="center" vertical="center"/>
    </xf>
    <xf numFmtId="0" fontId="7" fillId="3" borderId="7" xfId="9" applyFont="1" applyFill="1" applyBorder="1" applyAlignment="1">
      <alignment horizontal="center" vertical="center"/>
    </xf>
    <xf numFmtId="0" fontId="3" fillId="0" borderId="12" xfId="8" applyFont="1" applyBorder="1" applyAlignment="1" applyProtection="1">
      <alignment horizontal="left" vertical="top" wrapText="1"/>
      <protection locked="0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00000000-0005-0000-0000-000003000000}"/>
    <cellStyle name="Millares 2 2 3" xfId="17" xr:uid="{00000000-0005-0000-0000-000004000000}"/>
    <cellStyle name="Millares 2 3" xfId="4" xr:uid="{00000000-0005-0000-0000-000005000000}"/>
    <cellStyle name="Millares 2 3 2" xfId="27" xr:uid="{00000000-0005-0000-0000-000006000000}"/>
    <cellStyle name="Millares 2 3 3" xfId="18" xr:uid="{00000000-0005-0000-0000-000007000000}"/>
    <cellStyle name="Millares 2 4" xfId="25" xr:uid="{00000000-0005-0000-0000-000008000000}"/>
    <cellStyle name="Millares 2 5" xfId="16" xr:uid="{00000000-0005-0000-0000-000009000000}"/>
    <cellStyle name="Millares 3" xfId="5" xr:uid="{00000000-0005-0000-0000-00000A000000}"/>
    <cellStyle name="Millares 3 2" xfId="28" xr:uid="{00000000-0005-0000-0000-00000B000000}"/>
    <cellStyle name="Millares 3 3" xfId="19" xr:uid="{00000000-0005-0000-0000-00000C000000}"/>
    <cellStyle name="Moneda 2" xfId="6" xr:uid="{00000000-0005-0000-0000-00000D000000}"/>
    <cellStyle name="Moneda 2 2" xfId="29" xr:uid="{00000000-0005-0000-0000-00000E000000}"/>
    <cellStyle name="Moneda 2 3" xfId="20" xr:uid="{00000000-0005-0000-0000-00000F000000}"/>
    <cellStyle name="Normal" xfId="0" builtinId="0"/>
    <cellStyle name="Normal 2" xfId="7" xr:uid="{00000000-0005-0000-0000-000011000000}"/>
    <cellStyle name="Normal 2 2" xfId="8" xr:uid="{00000000-0005-0000-0000-000012000000}"/>
    <cellStyle name="Normal 2 3" xfId="30" xr:uid="{00000000-0005-0000-0000-000013000000}"/>
    <cellStyle name="Normal 2 4" xfId="21" xr:uid="{00000000-0005-0000-0000-000014000000}"/>
    <cellStyle name="Normal 3" xfId="9" xr:uid="{00000000-0005-0000-0000-000015000000}"/>
    <cellStyle name="Normal 3 2" xfId="31" xr:uid="{00000000-0005-0000-0000-000016000000}"/>
    <cellStyle name="Normal 3 3" xfId="22" xr:uid="{00000000-0005-0000-0000-000017000000}"/>
    <cellStyle name="Normal 4" xfId="10" xr:uid="{00000000-0005-0000-0000-000018000000}"/>
    <cellStyle name="Normal 4 2" xfId="11" xr:uid="{00000000-0005-0000-0000-000019000000}"/>
    <cellStyle name="Normal 5" xfId="12" xr:uid="{00000000-0005-0000-0000-00001A000000}"/>
    <cellStyle name="Normal 5 2" xfId="13" xr:uid="{00000000-0005-0000-0000-00001B000000}"/>
    <cellStyle name="Normal 6" xfId="14" xr:uid="{00000000-0005-0000-0000-00001C000000}"/>
    <cellStyle name="Normal 6 2" xfId="15" xr:uid="{00000000-0005-0000-0000-00001D000000}"/>
    <cellStyle name="Normal 6 2 2" xfId="33" xr:uid="{00000000-0005-0000-0000-00001E000000}"/>
    <cellStyle name="Normal 6 2 3" xfId="24" xr:uid="{00000000-0005-0000-0000-00001F000000}"/>
    <cellStyle name="Normal 6 3" xfId="32" xr:uid="{00000000-0005-0000-0000-000020000000}"/>
    <cellStyle name="Normal 6 4" xfId="2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114300</xdr:rowOff>
    </xdr:from>
    <xdr:ext cx="514350" cy="4191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14300"/>
          <a:ext cx="514350" cy="419100"/>
        </a:xfrm>
        <a:prstGeom prst="rect">
          <a:avLst/>
        </a:prstGeom>
      </xdr:spPr>
    </xdr:pic>
    <xdr:clientData/>
  </xdr:oneCellAnchor>
  <xdr:oneCellAnchor>
    <xdr:from>
      <xdr:col>7</xdr:col>
      <xdr:colOff>228600</xdr:colOff>
      <xdr:row>0</xdr:row>
      <xdr:rowOff>114300</xdr:rowOff>
    </xdr:from>
    <xdr:ext cx="638175" cy="428625"/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114300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"/>
  <sheetViews>
    <sheetView showGridLines="0" tabSelected="1" workbookViewId="0">
      <selection sqref="A1:H1"/>
    </sheetView>
  </sheetViews>
  <sheetFormatPr baseColWidth="10" defaultColWidth="12" defaultRowHeight="10" x14ac:dyDescent="0.2"/>
  <cols>
    <col min="1" max="1" width="5.77734375" style="1" customWidth="1"/>
    <col min="2" max="2" width="62.77734375" style="1" customWidth="1"/>
    <col min="3" max="3" width="18.33203125" style="1" customWidth="1"/>
    <col min="4" max="4" width="19.77734375" style="1" customWidth="1"/>
    <col min="5" max="8" width="18.33203125" style="1" customWidth="1"/>
    <col min="9" max="16384" width="12" style="1"/>
  </cols>
  <sheetData>
    <row r="1" spans="1:8" ht="50.15" customHeight="1" x14ac:dyDescent="0.2">
      <c r="A1" s="16" t="s">
        <v>84</v>
      </c>
      <c r="B1" s="17"/>
      <c r="C1" s="17"/>
      <c r="D1" s="17"/>
      <c r="E1" s="17"/>
      <c r="F1" s="17"/>
      <c r="G1" s="17"/>
      <c r="H1" s="18"/>
    </row>
    <row r="2" spans="1:8" ht="10.5" x14ac:dyDescent="0.2">
      <c r="A2" s="24" t="s">
        <v>9</v>
      </c>
      <c r="B2" s="25"/>
      <c r="C2" s="19" t="s">
        <v>15</v>
      </c>
      <c r="D2" s="20"/>
      <c r="E2" s="20"/>
      <c r="F2" s="20"/>
      <c r="G2" s="21"/>
      <c r="H2" s="22" t="s">
        <v>14</v>
      </c>
    </row>
    <row r="3" spans="1:8" ht="25" customHeight="1" x14ac:dyDescent="0.2">
      <c r="A3" s="26"/>
      <c r="B3" s="27"/>
      <c r="C3" s="14" t="s">
        <v>10</v>
      </c>
      <c r="D3" s="14" t="s">
        <v>80</v>
      </c>
      <c r="E3" s="14" t="s">
        <v>11</v>
      </c>
      <c r="F3" s="14" t="s">
        <v>12</v>
      </c>
      <c r="G3" s="14" t="s">
        <v>13</v>
      </c>
      <c r="H3" s="23"/>
    </row>
    <row r="4" spans="1:8" ht="10.5" x14ac:dyDescent="0.2">
      <c r="A4" s="28"/>
      <c r="B4" s="29"/>
      <c r="C4" s="15">
        <v>1</v>
      </c>
      <c r="D4" s="15">
        <v>2</v>
      </c>
      <c r="E4" s="15" t="s">
        <v>81</v>
      </c>
      <c r="F4" s="15">
        <v>4</v>
      </c>
      <c r="G4" s="15">
        <v>5</v>
      </c>
      <c r="H4" s="15" t="s">
        <v>82</v>
      </c>
    </row>
    <row r="5" spans="1:8" ht="10.5" x14ac:dyDescent="0.25">
      <c r="A5" s="11" t="s">
        <v>16</v>
      </c>
      <c r="B5" s="2"/>
      <c r="C5" s="7">
        <f>SUM(C6:C12)</f>
        <v>13904100.630000001</v>
      </c>
      <c r="D5" s="7">
        <f>SUM(D6:D12)</f>
        <v>-75813.52999999997</v>
      </c>
      <c r="E5" s="7">
        <f>C5+D5</f>
        <v>13828287.100000001</v>
      </c>
      <c r="F5" s="7">
        <f>SUM(F6:F12)</f>
        <v>2444496.4900000002</v>
      </c>
      <c r="G5" s="7">
        <f>SUM(G6:G12)</f>
        <v>2444496.4900000002</v>
      </c>
      <c r="H5" s="7">
        <f>E5-F5</f>
        <v>11383790.610000001</v>
      </c>
    </row>
    <row r="6" spans="1:8" x14ac:dyDescent="0.2">
      <c r="A6" s="12">
        <v>1100</v>
      </c>
      <c r="B6" s="4" t="s">
        <v>25</v>
      </c>
      <c r="C6" s="8">
        <v>4203550.2300000004</v>
      </c>
      <c r="D6" s="8">
        <v>227796.03</v>
      </c>
      <c r="E6" s="8">
        <f t="shared" ref="E6:E69" si="0">C6+D6</f>
        <v>4431346.2600000007</v>
      </c>
      <c r="F6" s="8">
        <v>922823.42</v>
      </c>
      <c r="G6" s="8">
        <v>922823.42</v>
      </c>
      <c r="H6" s="8">
        <f t="shared" ref="H6:H69" si="1">E6-F6</f>
        <v>3508522.8400000008</v>
      </c>
    </row>
    <row r="7" spans="1:8" x14ac:dyDescent="0.2">
      <c r="A7" s="12">
        <v>1200</v>
      </c>
      <c r="B7" s="4" t="s">
        <v>26</v>
      </c>
      <c r="C7" s="8">
        <v>5109323.4000000004</v>
      </c>
      <c r="D7" s="8">
        <v>-778538.83</v>
      </c>
      <c r="E7" s="8">
        <f t="shared" si="0"/>
        <v>4330784.57</v>
      </c>
      <c r="F7" s="8">
        <v>967289.09</v>
      </c>
      <c r="G7" s="8">
        <v>967289.09</v>
      </c>
      <c r="H7" s="8">
        <f t="shared" si="1"/>
        <v>3363495.4800000004</v>
      </c>
    </row>
    <row r="8" spans="1:8" x14ac:dyDescent="0.2">
      <c r="A8" s="12">
        <v>1300</v>
      </c>
      <c r="B8" s="4" t="s">
        <v>27</v>
      </c>
      <c r="C8" s="8">
        <v>1775811.25</v>
      </c>
      <c r="D8" s="8">
        <v>-69430.66</v>
      </c>
      <c r="E8" s="8">
        <f t="shared" si="0"/>
        <v>1706380.59</v>
      </c>
      <c r="F8" s="8">
        <v>150478.47</v>
      </c>
      <c r="G8" s="8">
        <v>150478.47</v>
      </c>
      <c r="H8" s="8">
        <f t="shared" si="1"/>
        <v>1555902.12</v>
      </c>
    </row>
    <row r="9" spans="1:8" x14ac:dyDescent="0.2">
      <c r="A9" s="12">
        <v>1400</v>
      </c>
      <c r="B9" s="4" t="s">
        <v>1</v>
      </c>
      <c r="C9" s="8">
        <v>760472.69</v>
      </c>
      <c r="D9" s="8">
        <v>396646.25</v>
      </c>
      <c r="E9" s="8">
        <f t="shared" si="0"/>
        <v>1157118.94</v>
      </c>
      <c r="F9" s="8">
        <v>189.07</v>
      </c>
      <c r="G9" s="8">
        <v>189.07</v>
      </c>
      <c r="H9" s="8">
        <f t="shared" si="1"/>
        <v>1156929.8699999999</v>
      </c>
    </row>
    <row r="10" spans="1:8" x14ac:dyDescent="0.2">
      <c r="A10" s="12">
        <v>1500</v>
      </c>
      <c r="B10" s="4" t="s">
        <v>28</v>
      </c>
      <c r="C10" s="8">
        <v>2054943.06</v>
      </c>
      <c r="D10" s="8">
        <v>147713.68</v>
      </c>
      <c r="E10" s="8">
        <f t="shared" si="0"/>
        <v>2202656.7400000002</v>
      </c>
      <c r="F10" s="8">
        <v>403716.44</v>
      </c>
      <c r="G10" s="8">
        <v>403716.44</v>
      </c>
      <c r="H10" s="8">
        <f t="shared" si="1"/>
        <v>1798940.3000000003</v>
      </c>
    </row>
    <row r="11" spans="1:8" x14ac:dyDescent="0.2">
      <c r="A11" s="12">
        <v>1600</v>
      </c>
      <c r="B11" s="4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12">
        <v>1700</v>
      </c>
      <c r="B12" s="4" t="s">
        <v>29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1:8" ht="10.5" x14ac:dyDescent="0.25">
      <c r="A13" s="11" t="s">
        <v>17</v>
      </c>
      <c r="B13" s="2"/>
      <c r="C13" s="8">
        <f>SUM(C14:C22)</f>
        <v>1089481.8599999999</v>
      </c>
      <c r="D13" s="8">
        <f>SUM(D14:D22)</f>
        <v>74414.05</v>
      </c>
      <c r="E13" s="8">
        <f t="shared" si="0"/>
        <v>1163895.9099999999</v>
      </c>
      <c r="F13" s="8">
        <f>SUM(F14:F22)</f>
        <v>208911.89</v>
      </c>
      <c r="G13" s="8">
        <f>SUM(G14:G22)</f>
        <v>208911.89</v>
      </c>
      <c r="H13" s="8">
        <f t="shared" si="1"/>
        <v>954984.0199999999</v>
      </c>
    </row>
    <row r="14" spans="1:8" x14ac:dyDescent="0.2">
      <c r="A14" s="12">
        <v>2100</v>
      </c>
      <c r="B14" s="4" t="s">
        <v>30</v>
      </c>
      <c r="C14" s="8">
        <v>255680.34</v>
      </c>
      <c r="D14" s="8">
        <v>28230.880000000001</v>
      </c>
      <c r="E14" s="8">
        <f t="shared" si="0"/>
        <v>283911.21999999997</v>
      </c>
      <c r="F14" s="8">
        <v>79343.89</v>
      </c>
      <c r="G14" s="8">
        <v>79343.89</v>
      </c>
      <c r="H14" s="8">
        <f t="shared" si="1"/>
        <v>204567.32999999996</v>
      </c>
    </row>
    <row r="15" spans="1:8" x14ac:dyDescent="0.2">
      <c r="A15" s="12">
        <v>2200</v>
      </c>
      <c r="B15" s="4" t="s">
        <v>31</v>
      </c>
      <c r="C15" s="8">
        <v>134746</v>
      </c>
      <c r="D15" s="8">
        <v>32137.03</v>
      </c>
      <c r="E15" s="8">
        <f t="shared" si="0"/>
        <v>166883.03</v>
      </c>
      <c r="F15" s="8">
        <v>23923.24</v>
      </c>
      <c r="G15" s="8">
        <v>23923.24</v>
      </c>
      <c r="H15" s="8">
        <f t="shared" si="1"/>
        <v>142959.79</v>
      </c>
    </row>
    <row r="16" spans="1:8" x14ac:dyDescent="0.2">
      <c r="A16" s="12">
        <v>2300</v>
      </c>
      <c r="B16" s="4" t="s">
        <v>32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1:8" x14ac:dyDescent="0.2">
      <c r="A17" s="12">
        <v>2400</v>
      </c>
      <c r="B17" s="4" t="s">
        <v>33</v>
      </c>
      <c r="C17" s="8">
        <v>50000</v>
      </c>
      <c r="D17" s="8">
        <v>2000</v>
      </c>
      <c r="E17" s="8">
        <f t="shared" si="0"/>
        <v>52000</v>
      </c>
      <c r="F17" s="8">
        <v>8069.35</v>
      </c>
      <c r="G17" s="8">
        <v>8069.35</v>
      </c>
      <c r="H17" s="8">
        <f t="shared" si="1"/>
        <v>43930.65</v>
      </c>
    </row>
    <row r="18" spans="1:8" x14ac:dyDescent="0.2">
      <c r="A18" s="12">
        <v>2500</v>
      </c>
      <c r="B18" s="4" t="s">
        <v>34</v>
      </c>
      <c r="C18" s="8">
        <v>50000</v>
      </c>
      <c r="D18" s="8">
        <v>3850.55</v>
      </c>
      <c r="E18" s="8">
        <f t="shared" si="0"/>
        <v>53850.55</v>
      </c>
      <c r="F18" s="8">
        <v>15086</v>
      </c>
      <c r="G18" s="8">
        <v>15086</v>
      </c>
      <c r="H18" s="8">
        <f t="shared" si="1"/>
        <v>38764.550000000003</v>
      </c>
    </row>
    <row r="19" spans="1:8" x14ac:dyDescent="0.2">
      <c r="A19" s="12">
        <v>2600</v>
      </c>
      <c r="B19" s="4" t="s">
        <v>35</v>
      </c>
      <c r="C19" s="8">
        <v>502000</v>
      </c>
      <c r="D19" s="8">
        <v>0</v>
      </c>
      <c r="E19" s="8">
        <f t="shared" si="0"/>
        <v>502000</v>
      </c>
      <c r="F19" s="8">
        <v>82489.41</v>
      </c>
      <c r="G19" s="8">
        <v>82489.41</v>
      </c>
      <c r="H19" s="8">
        <f t="shared" si="1"/>
        <v>419510.58999999997</v>
      </c>
    </row>
    <row r="20" spans="1:8" x14ac:dyDescent="0.2">
      <c r="A20" s="12">
        <v>2700</v>
      </c>
      <c r="B20" s="4" t="s">
        <v>36</v>
      </c>
      <c r="C20" s="8">
        <v>0</v>
      </c>
      <c r="D20" s="8">
        <v>475.58</v>
      </c>
      <c r="E20" s="8">
        <f t="shared" si="0"/>
        <v>475.58</v>
      </c>
      <c r="F20" s="8">
        <v>0</v>
      </c>
      <c r="G20" s="8">
        <v>0</v>
      </c>
      <c r="H20" s="8">
        <f t="shared" si="1"/>
        <v>475.58</v>
      </c>
    </row>
    <row r="21" spans="1:8" x14ac:dyDescent="0.2">
      <c r="A21" s="12">
        <v>2800</v>
      </c>
      <c r="B21" s="4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12">
        <v>2900</v>
      </c>
      <c r="B22" s="4" t="s">
        <v>38</v>
      </c>
      <c r="C22" s="8">
        <v>97055.52</v>
      </c>
      <c r="D22" s="8">
        <v>7720.01</v>
      </c>
      <c r="E22" s="8">
        <f t="shared" si="0"/>
        <v>104775.53</v>
      </c>
      <c r="F22" s="8">
        <v>0</v>
      </c>
      <c r="G22" s="8">
        <v>0</v>
      </c>
      <c r="H22" s="8">
        <f t="shared" si="1"/>
        <v>104775.53</v>
      </c>
    </row>
    <row r="23" spans="1:8" ht="10.5" x14ac:dyDescent="0.25">
      <c r="A23" s="11" t="s">
        <v>18</v>
      </c>
      <c r="B23" s="2"/>
      <c r="C23" s="8">
        <f>SUM(C24:C32)</f>
        <v>1898565.21</v>
      </c>
      <c r="D23" s="8">
        <f>SUM(D24:D32)</f>
        <v>219152.38999999998</v>
      </c>
      <c r="E23" s="8">
        <f t="shared" si="0"/>
        <v>2117717.6</v>
      </c>
      <c r="F23" s="8">
        <f>SUM(F24:F32)</f>
        <v>265015.32999999996</v>
      </c>
      <c r="G23" s="8">
        <f>SUM(G24:G32)</f>
        <v>265015.32999999996</v>
      </c>
      <c r="H23" s="8">
        <f t="shared" si="1"/>
        <v>1852702.27</v>
      </c>
    </row>
    <row r="24" spans="1:8" x14ac:dyDescent="0.2">
      <c r="A24" s="12">
        <v>3100</v>
      </c>
      <c r="B24" s="4" t="s">
        <v>39</v>
      </c>
      <c r="C24" s="8">
        <v>157688</v>
      </c>
      <c r="D24" s="8">
        <v>0</v>
      </c>
      <c r="E24" s="8">
        <f t="shared" si="0"/>
        <v>157688</v>
      </c>
      <c r="F24" s="8">
        <v>29530.97</v>
      </c>
      <c r="G24" s="8">
        <v>29530.97</v>
      </c>
      <c r="H24" s="8">
        <f t="shared" si="1"/>
        <v>128157.03</v>
      </c>
    </row>
    <row r="25" spans="1:8" x14ac:dyDescent="0.2">
      <c r="A25" s="12">
        <v>3200</v>
      </c>
      <c r="B25" s="4" t="s">
        <v>40</v>
      </c>
      <c r="C25" s="8">
        <v>56400</v>
      </c>
      <c r="D25" s="8">
        <v>0</v>
      </c>
      <c r="E25" s="8">
        <f t="shared" si="0"/>
        <v>56400</v>
      </c>
      <c r="F25" s="8">
        <v>2309.6799999999998</v>
      </c>
      <c r="G25" s="8">
        <v>2309.6799999999998</v>
      </c>
      <c r="H25" s="8">
        <f t="shared" si="1"/>
        <v>54090.32</v>
      </c>
    </row>
    <row r="26" spans="1:8" x14ac:dyDescent="0.2">
      <c r="A26" s="12">
        <v>3300</v>
      </c>
      <c r="B26" s="4" t="s">
        <v>41</v>
      </c>
      <c r="C26" s="8">
        <v>90101.22</v>
      </c>
      <c r="D26" s="8">
        <v>88798</v>
      </c>
      <c r="E26" s="8">
        <f t="shared" si="0"/>
        <v>178899.22</v>
      </c>
      <c r="F26" s="8">
        <v>35438</v>
      </c>
      <c r="G26" s="8">
        <v>35438</v>
      </c>
      <c r="H26" s="8">
        <f t="shared" si="1"/>
        <v>143461.22</v>
      </c>
    </row>
    <row r="27" spans="1:8" x14ac:dyDescent="0.2">
      <c r="A27" s="12">
        <v>3400</v>
      </c>
      <c r="B27" s="4" t="s">
        <v>42</v>
      </c>
      <c r="C27" s="8">
        <v>170000</v>
      </c>
      <c r="D27" s="8">
        <v>0</v>
      </c>
      <c r="E27" s="8">
        <f t="shared" si="0"/>
        <v>170000</v>
      </c>
      <c r="F27" s="8">
        <v>36404.74</v>
      </c>
      <c r="G27" s="8">
        <v>36404.74</v>
      </c>
      <c r="H27" s="8">
        <f t="shared" si="1"/>
        <v>133595.26</v>
      </c>
    </row>
    <row r="28" spans="1:8" x14ac:dyDescent="0.2">
      <c r="A28" s="12">
        <v>3500</v>
      </c>
      <c r="B28" s="4" t="s">
        <v>43</v>
      </c>
      <c r="C28" s="8">
        <v>348121.3</v>
      </c>
      <c r="D28" s="8">
        <v>124140.86</v>
      </c>
      <c r="E28" s="8">
        <f t="shared" si="0"/>
        <v>472262.16</v>
      </c>
      <c r="F28" s="8">
        <v>81869.929999999993</v>
      </c>
      <c r="G28" s="8">
        <v>81869.929999999993</v>
      </c>
      <c r="H28" s="8">
        <f t="shared" si="1"/>
        <v>390392.23</v>
      </c>
    </row>
    <row r="29" spans="1:8" x14ac:dyDescent="0.2">
      <c r="A29" s="12">
        <v>3600</v>
      </c>
      <c r="B29" s="4" t="s">
        <v>44</v>
      </c>
      <c r="C29" s="8">
        <v>66000</v>
      </c>
      <c r="D29" s="8">
        <v>0</v>
      </c>
      <c r="E29" s="8">
        <f t="shared" si="0"/>
        <v>66000</v>
      </c>
      <c r="F29" s="8">
        <v>0</v>
      </c>
      <c r="G29" s="8">
        <v>0</v>
      </c>
      <c r="H29" s="8">
        <f t="shared" si="1"/>
        <v>66000</v>
      </c>
    </row>
    <row r="30" spans="1:8" x14ac:dyDescent="0.2">
      <c r="A30" s="12">
        <v>3700</v>
      </c>
      <c r="B30" s="4" t="s">
        <v>45</v>
      </c>
      <c r="C30" s="8">
        <v>19000</v>
      </c>
      <c r="D30" s="8">
        <v>0</v>
      </c>
      <c r="E30" s="8">
        <f t="shared" si="0"/>
        <v>19000</v>
      </c>
      <c r="F30" s="8">
        <v>850</v>
      </c>
      <c r="G30" s="8">
        <v>850</v>
      </c>
      <c r="H30" s="8">
        <f t="shared" si="1"/>
        <v>18150</v>
      </c>
    </row>
    <row r="31" spans="1:8" x14ac:dyDescent="0.2">
      <c r="A31" s="12">
        <v>3800</v>
      </c>
      <c r="B31" s="4" t="s">
        <v>46</v>
      </c>
      <c r="C31" s="8">
        <v>709447.28</v>
      </c>
      <c r="D31" s="8">
        <v>20360.03</v>
      </c>
      <c r="E31" s="8">
        <f t="shared" si="0"/>
        <v>729807.31</v>
      </c>
      <c r="F31" s="8">
        <v>34545.519999999997</v>
      </c>
      <c r="G31" s="8">
        <v>34545.519999999997</v>
      </c>
      <c r="H31" s="8">
        <f t="shared" si="1"/>
        <v>695261.79</v>
      </c>
    </row>
    <row r="32" spans="1:8" x14ac:dyDescent="0.2">
      <c r="A32" s="12">
        <v>3900</v>
      </c>
      <c r="B32" s="4" t="s">
        <v>0</v>
      </c>
      <c r="C32" s="8">
        <v>281807.40999999997</v>
      </c>
      <c r="D32" s="8">
        <v>-14146.5</v>
      </c>
      <c r="E32" s="8">
        <f t="shared" si="0"/>
        <v>267660.90999999997</v>
      </c>
      <c r="F32" s="8">
        <v>44066.49</v>
      </c>
      <c r="G32" s="8">
        <v>44066.49</v>
      </c>
      <c r="H32" s="8">
        <f t="shared" si="1"/>
        <v>223594.41999999998</v>
      </c>
    </row>
    <row r="33" spans="1:8" ht="10.5" x14ac:dyDescent="0.25">
      <c r="A33" s="11" t="s">
        <v>19</v>
      </c>
      <c r="B33" s="2"/>
      <c r="C33" s="8">
        <f>SUM(C34:C42)</f>
        <v>628056.49</v>
      </c>
      <c r="D33" s="8">
        <f>SUM(D34:D42)</f>
        <v>-48756.56</v>
      </c>
      <c r="E33" s="8">
        <f t="shared" si="0"/>
        <v>579299.92999999993</v>
      </c>
      <c r="F33" s="8">
        <f>SUM(F34:F42)</f>
        <v>31458.85</v>
      </c>
      <c r="G33" s="8">
        <f>SUM(G34:G42)</f>
        <v>31458.85</v>
      </c>
      <c r="H33" s="8">
        <f t="shared" si="1"/>
        <v>547841.07999999996</v>
      </c>
    </row>
    <row r="34" spans="1:8" x14ac:dyDescent="0.2">
      <c r="A34" s="12">
        <v>4100</v>
      </c>
      <c r="B34" s="4" t="s">
        <v>47</v>
      </c>
      <c r="C34" s="8">
        <v>440600</v>
      </c>
      <c r="D34" s="8">
        <v>-48756.56</v>
      </c>
      <c r="E34" s="8">
        <f t="shared" si="0"/>
        <v>391843.44</v>
      </c>
      <c r="F34" s="8">
        <v>0</v>
      </c>
      <c r="G34" s="8">
        <v>0</v>
      </c>
      <c r="H34" s="8">
        <f t="shared" si="1"/>
        <v>391843.44</v>
      </c>
    </row>
    <row r="35" spans="1:8" x14ac:dyDescent="0.2">
      <c r="A35" s="12">
        <v>4200</v>
      </c>
      <c r="B35" s="4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12">
        <v>4300</v>
      </c>
      <c r="B36" s="4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12">
        <v>4400</v>
      </c>
      <c r="B37" s="4" t="s">
        <v>50</v>
      </c>
      <c r="C37" s="8">
        <v>102000</v>
      </c>
      <c r="D37" s="8">
        <v>0</v>
      </c>
      <c r="E37" s="8">
        <f t="shared" si="0"/>
        <v>102000</v>
      </c>
      <c r="F37" s="8">
        <v>12260.19</v>
      </c>
      <c r="G37" s="8">
        <v>12260.19</v>
      </c>
      <c r="H37" s="8">
        <f t="shared" si="1"/>
        <v>89739.81</v>
      </c>
    </row>
    <row r="38" spans="1:8" x14ac:dyDescent="0.2">
      <c r="A38" s="12">
        <v>4500</v>
      </c>
      <c r="B38" s="4" t="s">
        <v>7</v>
      </c>
      <c r="C38" s="8">
        <v>85456.49</v>
      </c>
      <c r="D38" s="8">
        <v>0</v>
      </c>
      <c r="E38" s="8">
        <f t="shared" si="0"/>
        <v>85456.49</v>
      </c>
      <c r="F38" s="8">
        <v>19198.66</v>
      </c>
      <c r="G38" s="8">
        <v>19198.66</v>
      </c>
      <c r="H38" s="8">
        <f t="shared" si="1"/>
        <v>66257.83</v>
      </c>
    </row>
    <row r="39" spans="1:8" x14ac:dyDescent="0.2">
      <c r="A39" s="12">
        <v>4600</v>
      </c>
      <c r="B39" s="4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12">
        <v>4700</v>
      </c>
      <c r="B40" s="4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12">
        <v>4800</v>
      </c>
      <c r="B41" s="4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12">
        <v>4900</v>
      </c>
      <c r="B42" s="4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ht="10.5" x14ac:dyDescent="0.25">
      <c r="A43" s="11" t="s">
        <v>20</v>
      </c>
      <c r="B43" s="2"/>
      <c r="C43" s="8">
        <f>SUM(C44:C52)</f>
        <v>260000</v>
      </c>
      <c r="D43" s="8">
        <f>SUM(D44:D52)</f>
        <v>736114.96</v>
      </c>
      <c r="E43" s="8">
        <f t="shared" si="0"/>
        <v>996114.96</v>
      </c>
      <c r="F43" s="8">
        <f>SUM(F44:F52)</f>
        <v>9512</v>
      </c>
      <c r="G43" s="8">
        <f>SUM(G44:G52)</f>
        <v>9512</v>
      </c>
      <c r="H43" s="8">
        <f t="shared" si="1"/>
        <v>986602.96</v>
      </c>
    </row>
    <row r="44" spans="1:8" x14ac:dyDescent="0.2">
      <c r="A44" s="12">
        <v>5100</v>
      </c>
      <c r="B44" s="4" t="s">
        <v>54</v>
      </c>
      <c r="C44" s="8">
        <v>105000</v>
      </c>
      <c r="D44" s="8">
        <v>165338</v>
      </c>
      <c r="E44" s="8">
        <f t="shared" si="0"/>
        <v>270338</v>
      </c>
      <c r="F44" s="8">
        <v>9512</v>
      </c>
      <c r="G44" s="8">
        <v>9512</v>
      </c>
      <c r="H44" s="8">
        <f t="shared" si="1"/>
        <v>260826</v>
      </c>
    </row>
    <row r="45" spans="1:8" x14ac:dyDescent="0.2">
      <c r="A45" s="12">
        <v>5200</v>
      </c>
      <c r="B45" s="4" t="s">
        <v>55</v>
      </c>
      <c r="C45" s="8">
        <v>0</v>
      </c>
      <c r="D45" s="8">
        <v>0</v>
      </c>
      <c r="E45" s="8">
        <f t="shared" si="0"/>
        <v>0</v>
      </c>
      <c r="F45" s="8">
        <v>0</v>
      </c>
      <c r="G45" s="8">
        <v>0</v>
      </c>
      <c r="H45" s="8">
        <f t="shared" si="1"/>
        <v>0</v>
      </c>
    </row>
    <row r="46" spans="1:8" x14ac:dyDescent="0.2">
      <c r="A46" s="12">
        <v>5300</v>
      </c>
      <c r="B46" s="4" t="s">
        <v>56</v>
      </c>
      <c r="C46" s="8">
        <v>50000</v>
      </c>
      <c r="D46" s="8">
        <v>-2000</v>
      </c>
      <c r="E46" s="8">
        <f t="shared" si="0"/>
        <v>48000</v>
      </c>
      <c r="F46" s="8">
        <v>0</v>
      </c>
      <c r="G46" s="8">
        <v>0</v>
      </c>
      <c r="H46" s="8">
        <f t="shared" si="1"/>
        <v>48000</v>
      </c>
    </row>
    <row r="47" spans="1:8" x14ac:dyDescent="0.2">
      <c r="A47" s="12">
        <v>5400</v>
      </c>
      <c r="B47" s="4" t="s">
        <v>57</v>
      </c>
      <c r="C47" s="8">
        <v>105000</v>
      </c>
      <c r="D47" s="8">
        <v>-39946.92</v>
      </c>
      <c r="E47" s="8">
        <f t="shared" si="0"/>
        <v>65053.08</v>
      </c>
      <c r="F47" s="8">
        <v>0</v>
      </c>
      <c r="G47" s="8">
        <v>0</v>
      </c>
      <c r="H47" s="8">
        <f t="shared" si="1"/>
        <v>65053.08</v>
      </c>
    </row>
    <row r="48" spans="1:8" x14ac:dyDescent="0.2">
      <c r="A48" s="12">
        <v>5500</v>
      </c>
      <c r="B48" s="4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12">
        <v>5600</v>
      </c>
      <c r="B49" s="4" t="s">
        <v>59</v>
      </c>
      <c r="C49" s="8">
        <v>0</v>
      </c>
      <c r="D49" s="8">
        <v>612723.88</v>
      </c>
      <c r="E49" s="8">
        <f t="shared" si="0"/>
        <v>612723.88</v>
      </c>
      <c r="F49" s="8">
        <v>0</v>
      </c>
      <c r="G49" s="8">
        <v>0</v>
      </c>
      <c r="H49" s="8">
        <f t="shared" si="1"/>
        <v>612723.88</v>
      </c>
    </row>
    <row r="50" spans="1:8" x14ac:dyDescent="0.2">
      <c r="A50" s="12">
        <v>5700</v>
      </c>
      <c r="B50" s="4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12">
        <v>5800</v>
      </c>
      <c r="B51" s="4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12">
        <v>5900</v>
      </c>
      <c r="B52" s="4" t="s">
        <v>62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1:8" ht="10.5" x14ac:dyDescent="0.25">
      <c r="A53" s="11" t="s">
        <v>21</v>
      </c>
      <c r="B53" s="2"/>
      <c r="C53" s="8">
        <f>SUM(C54:C56)</f>
        <v>0</v>
      </c>
      <c r="D53" s="8">
        <f>SUM(D54:D56)</f>
        <v>0</v>
      </c>
      <c r="E53" s="8">
        <f t="shared" si="0"/>
        <v>0</v>
      </c>
      <c r="F53" s="8">
        <f>SUM(F54:F56)</f>
        <v>0</v>
      </c>
      <c r="G53" s="8">
        <f>SUM(G54:G56)</f>
        <v>0</v>
      </c>
      <c r="H53" s="8">
        <f t="shared" si="1"/>
        <v>0</v>
      </c>
    </row>
    <row r="54" spans="1:8" x14ac:dyDescent="0.2">
      <c r="A54" s="12">
        <v>6100</v>
      </c>
      <c r="B54" s="4" t="s">
        <v>63</v>
      </c>
      <c r="C54" s="8">
        <v>0</v>
      </c>
      <c r="D54" s="8">
        <v>0</v>
      </c>
      <c r="E54" s="8">
        <f t="shared" si="0"/>
        <v>0</v>
      </c>
      <c r="F54" s="8">
        <v>0</v>
      </c>
      <c r="G54" s="8">
        <v>0</v>
      </c>
      <c r="H54" s="8">
        <f t="shared" si="1"/>
        <v>0</v>
      </c>
    </row>
    <row r="55" spans="1:8" x14ac:dyDescent="0.2">
      <c r="A55" s="12">
        <v>6200</v>
      </c>
      <c r="B55" s="4" t="s">
        <v>64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">
      <c r="A56" s="12">
        <v>6300</v>
      </c>
      <c r="B56" s="4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ht="10.5" x14ac:dyDescent="0.25">
      <c r="A57" s="11" t="s">
        <v>22</v>
      </c>
      <c r="B57" s="2"/>
      <c r="C57" s="8">
        <f>SUM(C58:C64)</f>
        <v>0</v>
      </c>
      <c r="D57" s="8">
        <f>SUM(D58:D64)</f>
        <v>0</v>
      </c>
      <c r="E57" s="8">
        <f t="shared" si="0"/>
        <v>0</v>
      </c>
      <c r="F57" s="8">
        <f>SUM(F58:F64)</f>
        <v>0</v>
      </c>
      <c r="G57" s="8">
        <f>SUM(G58:G64)</f>
        <v>0</v>
      </c>
      <c r="H57" s="8">
        <f t="shared" si="1"/>
        <v>0</v>
      </c>
    </row>
    <row r="58" spans="1:8" x14ac:dyDescent="0.2">
      <c r="A58" s="12">
        <v>7100</v>
      </c>
      <c r="B58" s="4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12">
        <v>7200</v>
      </c>
      <c r="B59" s="4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12">
        <v>7300</v>
      </c>
      <c r="B60" s="4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12">
        <v>7400</v>
      </c>
      <c r="B61" s="4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12">
        <v>7500</v>
      </c>
      <c r="B62" s="4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12">
        <v>7600</v>
      </c>
      <c r="B63" s="4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12">
        <v>7900</v>
      </c>
      <c r="B64" s="4" t="s">
        <v>72</v>
      </c>
      <c r="C64" s="8">
        <v>0</v>
      </c>
      <c r="D64" s="8">
        <v>0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ht="10.5" x14ac:dyDescent="0.25">
      <c r="A65" s="11" t="s">
        <v>23</v>
      </c>
      <c r="B65" s="2"/>
      <c r="C65" s="8">
        <f>SUM(C66:C68)</f>
        <v>0</v>
      </c>
      <c r="D65" s="8">
        <f>SUM(D66:D68)</f>
        <v>0</v>
      </c>
      <c r="E65" s="8">
        <f t="shared" si="0"/>
        <v>0</v>
      </c>
      <c r="F65" s="8">
        <f>SUM(F66:F68)</f>
        <v>0</v>
      </c>
      <c r="G65" s="8">
        <f>SUM(G66:G68)</f>
        <v>0</v>
      </c>
      <c r="H65" s="8">
        <f t="shared" si="1"/>
        <v>0</v>
      </c>
    </row>
    <row r="66" spans="1:8" x14ac:dyDescent="0.2">
      <c r="A66" s="12">
        <v>8100</v>
      </c>
      <c r="B66" s="4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12">
        <v>8300</v>
      </c>
      <c r="B67" s="4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12">
        <v>8500</v>
      </c>
      <c r="B68" s="4" t="s">
        <v>6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ht="10.5" x14ac:dyDescent="0.25">
      <c r="A69" s="11" t="s">
        <v>24</v>
      </c>
      <c r="B69" s="2"/>
      <c r="C69" s="8">
        <f>SUM(C70:C76)</f>
        <v>0</v>
      </c>
      <c r="D69" s="8">
        <f>SUM(D70:D76)</f>
        <v>0</v>
      </c>
      <c r="E69" s="8">
        <f t="shared" si="0"/>
        <v>0</v>
      </c>
      <c r="F69" s="8">
        <f>SUM(F70:F76)</f>
        <v>0</v>
      </c>
      <c r="G69" s="8">
        <f>SUM(G70:G76)</f>
        <v>0</v>
      </c>
      <c r="H69" s="8">
        <f t="shared" si="1"/>
        <v>0</v>
      </c>
    </row>
    <row r="70" spans="1:8" x14ac:dyDescent="0.2">
      <c r="A70" s="12">
        <v>9100</v>
      </c>
      <c r="B70" s="4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12">
        <v>9200</v>
      </c>
      <c r="B71" s="4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12">
        <v>9300</v>
      </c>
      <c r="B72" s="4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12">
        <v>9400</v>
      </c>
      <c r="B73" s="4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12">
        <v>9500</v>
      </c>
      <c r="B74" s="4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12">
        <v>9600</v>
      </c>
      <c r="B75" s="4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5" t="s">
        <v>79</v>
      </c>
      <c r="C76" s="9">
        <v>0</v>
      </c>
      <c r="D76" s="9">
        <v>0</v>
      </c>
      <c r="E76" s="9">
        <f t="shared" si="2"/>
        <v>0</v>
      </c>
      <c r="F76" s="9">
        <v>0</v>
      </c>
      <c r="G76" s="9">
        <v>0</v>
      </c>
      <c r="H76" s="9">
        <f t="shared" si="3"/>
        <v>0</v>
      </c>
    </row>
    <row r="77" spans="1:8" ht="10.5" x14ac:dyDescent="0.25">
      <c r="A77" s="3"/>
      <c r="B77" s="6" t="s">
        <v>8</v>
      </c>
      <c r="C77" s="10">
        <f t="shared" ref="C77:H77" si="4">SUM(C5+C13+C23+C33+C43+C53+C57+C65+C69)</f>
        <v>17780204.189999998</v>
      </c>
      <c r="D77" s="10">
        <f t="shared" si="4"/>
        <v>905111.31</v>
      </c>
      <c r="E77" s="10">
        <f t="shared" si="4"/>
        <v>18685315.500000004</v>
      </c>
      <c r="F77" s="10">
        <f t="shared" si="4"/>
        <v>2959394.5600000005</v>
      </c>
      <c r="G77" s="10">
        <f t="shared" si="4"/>
        <v>2959394.5600000005</v>
      </c>
      <c r="H77" s="10">
        <f t="shared" si="4"/>
        <v>15725920.940000001</v>
      </c>
    </row>
    <row r="78" spans="1:8" x14ac:dyDescent="0.2">
      <c r="A78" s="30" t="s">
        <v>83</v>
      </c>
      <c r="B78" s="30"/>
      <c r="C78" s="30"/>
      <c r="D78" s="30"/>
      <c r="E78" s="30"/>
    </row>
    <row r="81" spans="6:6" x14ac:dyDescent="0.2">
      <c r="F81" s="13"/>
    </row>
  </sheetData>
  <sheetProtection formatCells="0" formatColumns="0" formatRows="0" autoFilter="0"/>
  <mergeCells count="5">
    <mergeCell ref="A1:H1"/>
    <mergeCell ref="C2:G2"/>
    <mergeCell ref="H2:H3"/>
    <mergeCell ref="A2:B4"/>
    <mergeCell ref="A78:E7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2018-03-08T21:21:25Z</cp:lastPrinted>
  <dcterms:created xsi:type="dcterms:W3CDTF">2014-02-10T03:37:14Z</dcterms:created>
  <dcterms:modified xsi:type="dcterms:W3CDTF">2020-04-29T00:08:56Z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